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<sst xmlns="http://schemas.openxmlformats.org/spreadsheetml/2006/main" count="82" uniqueCount="82">
  <si>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</si>
  <si>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</si>
  <si>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</si>
  <si>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</si>
  <si>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</si>
  <si>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</si>
  <si>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</si>
  <si>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</si>
  <si>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</si>
  <si>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</si>
  <si>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</si>
  <si>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</si>
  <si>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</si>
  <si>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</si>
  <si>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</si>
  <si>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</si>
  <si>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</si>
  <si>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</si>
  <si>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</si>
  <si>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</si>
  <si>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</si>
  <si>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</si>
  <si>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</si>
  <si>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</si>
  <si>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</si>
  <si>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</si>
  <si>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</si>
  <si>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</si>
  <si>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</si>
  <si>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</si>
  <si>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</si>
  <si>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</si>
  <si>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</si>
  <si>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</si>
  <si>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</si>
  <si>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</si>
  <si>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</si>
  <si>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</si>
  <si>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</si>
  <si>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</si>
  <si>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</si>
  <si>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</si>
  <si>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</si>
  <si>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</si>
  <si>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</si>
  <si>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</si>
  <si>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</si>
  <si>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</si>
  <si>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</si>
  <si>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</si>
  <si>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</si>
  <si>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</si>
  <si>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</si>
  <si>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</si>
  <si>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</si>
  <si>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</si>
  <si>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</si>
  <si>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</si>
  <si>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</si>
  <si>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</si>
  <si>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</si>
  <si>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</si>
  <si>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</si>
  <si>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</si>
  <si>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</si>
  <si>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</si>
  <si>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</si>
  <si>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</si>
  <si>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</si>
  <si>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</si>
  <si>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</si>
  <si>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</si>
  <si>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</si>
  <si>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</si>
  <si>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</si>
  <si>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</si>
  <si>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</si>
  <si>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</si>
  <si>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</si>
  <si>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</si>
  <si>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</si>
  <si>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27.12.2017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</si>
</sst>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7">
      <selection activeCell="G37" sqref="G37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7238094.42</v>
      </c>
      <c r="F11" s="16">
        <f>SUM(F12:F22)</f>
        <v>7238094.42</v>
      </c>
      <c r="G11" s="16">
        <f>SUM(G12:G22)</f>
        <v>0</v>
      </c>
      <c r="H11" s="16">
        <f>SUM(H12:H22)</f>
        <v>6658616.390000001</v>
      </c>
      <c r="I11" s="15">
        <f>H11/E11*100</f>
        <v>91.99405262801201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14327.8+8233.44+7537.23+7163.9+4792.75+8061.91+6306.25+5650.4+8253.62+8253.62+8253.62</f>
        <v>86834.54</v>
      </c>
      <c r="I12" s="41">
        <f aca="true" t="shared" si="0" ref="I12:I38">H12/E12*100</f>
        <v>97.56689887640448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+120000+99900+44900</f>
        <v>4611092.5</v>
      </c>
      <c r="I14" s="41">
        <f t="shared" si="0"/>
        <v>94.68362422997947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f>150000+44000</f>
        <v>194000</v>
      </c>
      <c r="I19" s="41">
        <f t="shared" si="0"/>
        <v>100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f>366672+17005.09</f>
        <v>383677.09</v>
      </c>
      <c r="F22" s="18">
        <f>366672+17005.09</f>
        <v>383677.09</v>
      </c>
      <c r="G22" s="18"/>
      <c r="H22" s="42">
        <f>178785+2011.8+1245.6+5679.2+166528.8</f>
        <v>354250.4</v>
      </c>
      <c r="I22" s="41">
        <f t="shared" si="0"/>
        <v>92.33034998258562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628991.47</v>
      </c>
      <c r="I23" s="15">
        <f t="shared" si="0"/>
        <v>51.38819199346405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48400+60800+15400+4400</f>
        <v>129000</v>
      </c>
      <c r="I24" s="41">
        <f t="shared" si="0"/>
        <v>86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19025+27900+23650+14230+23360+24680+36122+13960+17068</f>
        <v>199995</v>
      </c>
      <c r="I25" s="41">
        <f t="shared" si="0"/>
        <v>99.99749999999999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2116930.51</v>
      </c>
      <c r="F32" s="16">
        <f>SUM(F33:F37)</f>
        <v>2116930.51</v>
      </c>
      <c r="G32" s="16">
        <f>SUM(G33:G37)</f>
        <v>0</v>
      </c>
      <c r="H32" s="16">
        <f>SUM(H33:H37)</f>
        <v>2010453.21</v>
      </c>
      <c r="I32" s="15">
        <f t="shared" si="0"/>
        <v>94.97020334408616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31500+34887.54+73500</f>
        <v>139887.54</v>
      </c>
      <c r="I33" s="41">
        <f t="shared" si="0"/>
        <v>99.91967142857143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252500-154564.4-17005.09</f>
        <v>80930.51000000001</v>
      </c>
      <c r="F34" s="20">
        <f>252500-154564.4-17005.09</f>
        <v>80930.51000000001</v>
      </c>
      <c r="G34" s="20"/>
      <c r="H34" s="42">
        <f>79747.2+1183.31</f>
        <v>80930.51</v>
      </c>
      <c r="I34" s="41">
        <f t="shared" si="0"/>
        <v>99.99999999999997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11280+26320+15518+169917+133312.24</f>
        <v>356347.24</v>
      </c>
      <c r="I35" s="41">
        <f t="shared" si="0"/>
        <v>89.08681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f>28200+52900+961019.09</f>
        <v>1042119.09</v>
      </c>
      <c r="I36" s="41">
        <f t="shared" si="0"/>
        <v>94.73809909090909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17837.44+29977.76+169780.31+1026+169780.32+2767</f>
        <v>391168.83</v>
      </c>
      <c r="I37" s="41">
        <f t="shared" si="0"/>
        <v>98.78000757575758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9640344.620000001</v>
      </c>
      <c r="I38" s="15">
        <f t="shared" si="0"/>
        <v>60.309353791590134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2017-12-27T12:38:39Z</dcterms:modified>
  <cp:category/>
  <cp:version/>
  <cp:contentType/>
  <cp:contentStatus/>
</cp:coreProperties>
</file>